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mir.musta\Desktop\Last verions\Final ALB\"/>
    </mc:Choice>
  </mc:AlternateContent>
  <bookViews>
    <workbookView xWindow="0" yWindow="0" windowWidth="28800" windowHeight="13620" firstSheet="1" activeTab="3"/>
  </bookViews>
  <sheets>
    <sheet name="grant size and taxes" sheetId="8" state="hidden" r:id="rId1"/>
    <sheet name="TITULLI i Aneksit" sheetId="10" r:id="rId2"/>
    <sheet name="Tabela 1" sheetId="2" r:id="rId3"/>
    <sheet name="Preventivi i zerave te punimeve" sheetId="11" r:id="rId4"/>
    <sheet name="Pasqyra e te ardhurave" sheetId="7" r:id="rId5"/>
  </sheets>
  <externalReferences>
    <externalReference r:id="rId6"/>
    <externalReference r:id="rId7"/>
  </externalReferences>
  <definedNames>
    <definedName name="effluent" localSheetId="3">'[1]Size of grant taxes'!#REF!</definedName>
    <definedName name="effluent">'grant size and taxes'!$E$4:$E$5</definedName>
    <definedName name="grantrates">'grant size and taxes'!$B$2:$B$6</definedName>
    <definedName name="percentage" localSheetId="3">'[1]Size of grant taxes'!$B$2:$B$6</definedName>
    <definedName name="percentage">'[2]Size of grant taxes'!$B$2:$B$5</definedName>
    <definedName name="rate">'grant size and taxes'!$B$2:$B$6</definedName>
    <definedName name="tax">'[2]Size of grant taxes'!$B$9:$B$11</definedName>
    <definedName name="taxation">'grant size and taxes'!$B$10:$B$12</definedName>
    <definedName name="turnover" localSheetId="3">'[1]Size of grant taxes'!$B$10:$B$14</definedName>
    <definedName name="turnover">'grant size and taxes'!$B$10:$B$14</definedName>
    <definedName name="waste">'[2]Size of grant taxes'!$E$3:$E$4</definedName>
  </definedNames>
  <calcPr calcId="162913"/>
</workbook>
</file>

<file path=xl/calcChain.xml><?xml version="1.0" encoding="utf-8"?>
<calcChain xmlns="http://schemas.openxmlformats.org/spreadsheetml/2006/main">
  <c r="L30" i="2" l="1"/>
  <c r="K16" i="2"/>
  <c r="K6" i="2"/>
  <c r="K23" i="2"/>
  <c r="K17" i="2"/>
  <c r="K18" i="2"/>
  <c r="K12" i="2"/>
  <c r="K13" i="2"/>
  <c r="K14" i="2"/>
  <c r="K9" i="2"/>
  <c r="K7" i="2"/>
  <c r="K8" i="2"/>
  <c r="A2" i="7"/>
  <c r="K22" i="2"/>
  <c r="K20" i="2"/>
  <c r="L20" i="2" s="1"/>
  <c r="K11" i="2"/>
  <c r="C2" i="7"/>
  <c r="L6" i="2" l="1"/>
  <c r="L24" i="2" s="1"/>
  <c r="K24" i="2"/>
  <c r="C10" i="7"/>
  <c r="C11" i="7" s="1"/>
  <c r="C12" i="7" s="1"/>
  <c r="N30" i="2" l="1"/>
  <c r="C15" i="7" s="1"/>
  <c r="C14" i="7"/>
  <c r="C13" i="7"/>
  <c r="C18" i="7" l="1"/>
  <c r="C21" i="7"/>
</calcChain>
</file>

<file path=xl/sharedStrings.xml><?xml version="1.0" encoding="utf-8"?>
<sst xmlns="http://schemas.openxmlformats.org/spreadsheetml/2006/main" count="101" uniqueCount="88">
  <si>
    <t>A</t>
  </si>
  <si>
    <t>B</t>
  </si>
  <si>
    <t>C</t>
  </si>
  <si>
    <t>D</t>
  </si>
  <si>
    <t>E</t>
  </si>
  <si>
    <t>F</t>
  </si>
  <si>
    <t>№</t>
  </si>
  <si>
    <t>G</t>
  </si>
  <si>
    <t>H</t>
  </si>
  <si>
    <t>I</t>
  </si>
  <si>
    <t>II</t>
  </si>
  <si>
    <t>III</t>
  </si>
  <si>
    <t>IV</t>
  </si>
  <si>
    <t>J</t>
  </si>
  <si>
    <t>V</t>
  </si>
  <si>
    <t>Aid intensity is:</t>
  </si>
  <si>
    <t>%rate</t>
  </si>
  <si>
    <t>Pre-selection status</t>
  </si>
  <si>
    <t>up to 60% of the total eligible cost of the investment;</t>
  </si>
  <si>
    <t>Effluent investments:</t>
  </si>
  <si>
    <t xml:space="preserve">up to 65% if investments are made by young farmers (under 40 years of age at the time of application); </t>
  </si>
  <si>
    <t>up to 70% for investments in mountain areas (see list of settlements in mountain areas in Annex5).</t>
  </si>
  <si>
    <t>Taxation on turnover</t>
  </si>
  <si>
    <t>%tax</t>
  </si>
  <si>
    <t>medium scale business (up to 8 000 000 ALL)</t>
  </si>
  <si>
    <t>large scale business (over 8 000 000 ALL)</t>
  </si>
  <si>
    <t>small business (up to 2 000 000 ALL) / natural person income tax up to 30 000 ALL</t>
  </si>
  <si>
    <t>natural person income tax from 30 001up to 130 000 ALL</t>
  </si>
  <si>
    <t>natural person income tax from 130 001 ALL</t>
  </si>
  <si>
    <t>n</t>
  </si>
  <si>
    <t>001/26-05-2015</t>
  </si>
  <si>
    <t>up to 50% of the total eligible cost of the investment;</t>
  </si>
  <si>
    <t>Tabela 2:Deklaratë e thjeshtuar e të Ardhurave</t>
  </si>
  <si>
    <t>Kolona e indeksit</t>
  </si>
  <si>
    <t>Prodhimi normal vjetor</t>
  </si>
  <si>
    <t>I. T Ardhurat</t>
  </si>
  <si>
    <t>II. Kostot</t>
  </si>
  <si>
    <t>Totali Kostove(2+3)</t>
  </si>
  <si>
    <t>III. Fitimi (1-II)</t>
  </si>
  <si>
    <t>IV. Takso (Ju lutem përzgjidh normën e taksimit sipas shkallës së xhiros vjetore)</t>
  </si>
  <si>
    <t>V. Fitimi Neto (III-IV)</t>
  </si>
  <si>
    <t>VI. IPARD Shpenzimet/kostot e pranueshme</t>
  </si>
  <si>
    <t xml:space="preserve">VII. Financimi IPARD </t>
  </si>
  <si>
    <t>Për paijsjet e investimëve</t>
  </si>
  <si>
    <t>VIII. Rrjedhja Neto e paras për 5 vite (V+4)*5)+(VII-VI)</t>
  </si>
  <si>
    <t>Për investimet për punime Ndërtim dhe rindërtim /sera dhe Pemtore</t>
  </si>
  <si>
    <t>IX.Rrjedhja Neto e parasë për 10 vite &gt;0 ((V+4)*10)+(VII-VI)</t>
  </si>
  <si>
    <t>3.Amortizimi (Shuma) pajisje të Projektit</t>
  </si>
  <si>
    <t>A. Tabela 1: Tabela e Kostove të pranueshme</t>
  </si>
  <si>
    <t>Emri i Aplikantit:</t>
  </si>
  <si>
    <t>Modeli, tipi/marka</t>
  </si>
  <si>
    <t xml:space="preserve"> Specifikimet teknike Bazë</t>
  </si>
  <si>
    <t>Njësia</t>
  </si>
  <si>
    <t>Sasia</t>
  </si>
  <si>
    <r>
      <t xml:space="preserve">Vlera Totale  ALL           </t>
    </r>
    <r>
      <rPr>
        <b/>
        <i/>
        <sz val="8"/>
        <rFont val="Arial"/>
        <family val="2"/>
        <charset val="204"/>
      </rPr>
      <t>(Pa TVSH)</t>
    </r>
  </si>
  <si>
    <r>
      <t xml:space="preserve">Vlera Totale ALL           </t>
    </r>
    <r>
      <rPr>
        <b/>
        <i/>
        <sz val="8"/>
        <rFont val="Arial"/>
        <family val="2"/>
        <charset val="204"/>
      </rPr>
      <t>(me TVSH)</t>
    </r>
  </si>
  <si>
    <t>Numri i ofertës së përzgjedhur &amp; data e lëshimit</t>
  </si>
  <si>
    <t> Pajisje:</t>
  </si>
  <si>
    <t>Kostot e përgjithshme</t>
  </si>
  <si>
    <t>*Ju lutem vendosni monedhen  e ofertës së përzgjedhur</t>
  </si>
  <si>
    <t>Total Shpenzimëve:</t>
  </si>
  <si>
    <t>Ju lutem vendosni Kursi i Këmbimit të Monedhës table 1</t>
  </si>
  <si>
    <t>B. Tabela 1.1: Madhësia e Grantit</t>
  </si>
  <si>
    <t>Madhësia e Grantit bazë</t>
  </si>
  <si>
    <t>Granti Total në përqindje</t>
  </si>
  <si>
    <t>Madhësia e Grantit ALL</t>
  </si>
  <si>
    <t>Rritja e Grantit sipas normës në % për tu mbështetur</t>
  </si>
  <si>
    <t>Përshkrimi i Aseteve</t>
  </si>
  <si>
    <t>Kosto e përgatitjes së Plan Biznesit</t>
  </si>
  <si>
    <t>Emri  i Furnitorit të Përzgjedhur</t>
  </si>
  <si>
    <t xml:space="preserve">Ndërtim/ rindërtim, Pemtore dhe sera: </t>
  </si>
  <si>
    <t>Menaxhimi, trajtimi i mbetjeve dhe rrjedhëve</t>
  </si>
  <si>
    <t xml:space="preserve">Ju lutem jepni përqindjen e bashkëfinancimit sipas Madhësisë së Granti     dhe Masës së aplikuar:                                                     
50% e totalit të shpenzimëve të pranueshme të investimit:                                                       60% e totalit të shpenzimëve të pranueshme të investimit;
65% e totalit të shpenzimëve të pranueshme të investimit;
70% e totalit të shpenzimëve të pranueshme të investimit;
 </t>
  </si>
  <si>
    <t xml:space="preserve"> Totali i përqindjes për tu mbështetur  </t>
  </si>
  <si>
    <t>Granti në Lekë</t>
  </si>
  <si>
    <t>1.Mestarja vjetore e shitjeve (Shuma)</t>
  </si>
  <si>
    <t>2.Mesatarja vjetore e kostove (Shuma)</t>
  </si>
  <si>
    <t>ose</t>
  </si>
  <si>
    <t>Aneksi 3.2</t>
  </si>
  <si>
    <t xml:space="preserve">Projekti teknik pjesa 2 </t>
  </si>
  <si>
    <t xml:space="preserve">Tabelat Financiare </t>
  </si>
  <si>
    <t>N/K</t>
  </si>
  <si>
    <t>NR</t>
  </si>
  <si>
    <t>Pershkrimi sipas manualit te ndertimit</t>
  </si>
  <si>
    <t>Njesia</t>
  </si>
  <si>
    <t>Çmimi për njësi në Lekë(Pa TVSH) Ofertuesi 2 (Emer shoqerie)</t>
  </si>
  <si>
    <t>Çmimi për njësi në Lekë(Pa TVSH) Ofertuesi 3 (Emer shoqerie)</t>
  </si>
  <si>
    <t>Çmimi për njësi në Lekë(Pa TVSH) Oferta e perzgjedhur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</si>
</sst>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л_в_._-;\-* #,##0.00\ _л_в_._-;_-* &quot;-&quot;??\ _л_в_._-;_-@_-"/>
    <numFmt numFmtId="165" formatCode="#,##0.00_ ;\-#,##0.00\ "/>
    <numFmt numFmtId="166" formatCode="#,##0.00\ [$ALL]"/>
    <numFmt numFmtId="167" formatCode="0.0%"/>
  </numFmts>
  <fonts count="2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color rgb="FF0000FF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hidden="1"/>
    </xf>
    <xf numFmtId="164" fontId="2" fillId="2" borderId="2" xfId="1" applyFont="1" applyFill="1" applyBorder="1" applyAlignment="1" applyProtection="1">
      <alignment horizontal="center" vertical="center"/>
      <protection hidden="1"/>
    </xf>
    <xf numFmtId="164" fontId="2" fillId="4" borderId="2" xfId="1" applyFont="1" applyFill="1" applyBorder="1" applyAlignment="1" applyProtection="1">
      <alignment horizontal="center" vertical="center"/>
      <protection hidden="1"/>
    </xf>
    <xf numFmtId="164" fontId="3" fillId="4" borderId="2" xfId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4" fontId="1" fillId="4" borderId="6" xfId="1" applyFont="1" applyFill="1" applyBorder="1" applyAlignment="1" applyProtection="1">
      <alignment horizontal="center" vertical="center"/>
      <protection hidden="1"/>
    </xf>
    <xf numFmtId="164" fontId="1" fillId="4" borderId="2" xfId="1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6" fillId="2" borderId="2" xfId="1" applyFont="1" applyFill="1" applyBorder="1" applyAlignment="1">
      <alignment horizontal="center" vertical="center" wrapText="1"/>
    </xf>
    <xf numFmtId="164" fontId="16" fillId="4" borderId="2" xfId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164" fontId="6" fillId="4" borderId="2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16" fillId="4" borderId="6" xfId="1" applyFont="1" applyFill="1" applyBorder="1" applyAlignment="1">
      <alignment horizontal="center" vertical="center" wrapText="1"/>
    </xf>
    <xf numFmtId="166" fontId="17" fillId="4" borderId="16" xfId="0" applyNumberFormat="1" applyFont="1" applyFill="1" applyBorder="1" applyAlignment="1">
      <alignment horizontal="center" wrapText="1"/>
    </xf>
    <xf numFmtId="166" fontId="17" fillId="4" borderId="5" xfId="0" applyNumberFormat="1" applyFont="1" applyFill="1" applyBorder="1" applyAlignment="1">
      <alignment horizontal="center" wrapText="1"/>
    </xf>
    <xf numFmtId="10" fontId="1" fillId="2" borderId="2" xfId="0" applyNumberFormat="1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left" vertical="center" wrapText="1"/>
      <protection hidden="1"/>
    </xf>
    <xf numFmtId="0" fontId="2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2" xfId="0" applyNumberFormat="1" applyBorder="1"/>
    <xf numFmtId="0" fontId="20" fillId="0" borderId="2" xfId="0" applyFont="1" applyBorder="1" applyAlignment="1">
      <alignment horizontal="justify"/>
    </xf>
    <xf numFmtId="9" fontId="0" fillId="0" borderId="0" xfId="0" applyNumberFormat="1" applyBorder="1"/>
    <xf numFmtId="0" fontId="20" fillId="0" borderId="2" xfId="0" applyFont="1" applyFill="1" applyBorder="1" applyAlignment="1">
      <alignment horizontal="justify"/>
    </xf>
    <xf numFmtId="0" fontId="20" fillId="0" borderId="2" xfId="0" applyFont="1" applyFill="1" applyBorder="1" applyAlignment="1">
      <alignment horizontal="left"/>
    </xf>
    <xf numFmtId="167" fontId="0" fillId="0" borderId="2" xfId="0" applyNumberFormat="1" applyBorder="1"/>
    <xf numFmtId="0" fontId="21" fillId="3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66" fontId="4" fillId="4" borderId="16" xfId="0" applyNumberFormat="1" applyFont="1" applyFill="1" applyBorder="1" applyAlignment="1">
      <alignment horizontal="center" vertical="center" wrapText="1"/>
    </xf>
    <xf numFmtId="10" fontId="7" fillId="2" borderId="16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center" vertical="center" wrapText="1"/>
    </xf>
    <xf numFmtId="10" fontId="4" fillId="4" borderId="16" xfId="0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0" fontId="22" fillId="0" borderId="0" xfId="0" applyFont="1" applyFill="1"/>
    <xf numFmtId="0" fontId="23" fillId="0" borderId="0" xfId="0" applyFont="1"/>
    <xf numFmtId="0" fontId="24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8" fillId="4" borderId="23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16" fillId="2" borderId="6" xfId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top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18" fillId="4" borderId="1" xfId="0" applyFont="1" applyFill="1" applyBorder="1" applyAlignment="1">
      <alignment horizontal="right" vertical="center" wrapText="1"/>
    </xf>
    <xf numFmtId="0" fontId="18" fillId="4" borderId="2" xfId="0" applyFont="1" applyFill="1" applyBorder="1" applyAlignment="1">
      <alignment horizontal="right" vertical="center" wrapText="1"/>
    </xf>
    <xf numFmtId="0" fontId="18" fillId="4" borderId="7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21" fillId="3" borderId="3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/>
    </xf>
    <xf numFmtId="0" fontId="13" fillId="2" borderId="2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" fillId="4" borderId="2" xfId="0" applyFont="1" applyFill="1" applyBorder="1" applyAlignment="1" applyProtection="1">
      <alignment horizontal="left" vertical="center" wrapText="1"/>
      <protection hidden="1"/>
    </xf>
    <xf numFmtId="0" fontId="1" fillId="4" borderId="11" xfId="0" applyFont="1" applyFill="1" applyBorder="1" applyAlignment="1" applyProtection="1">
      <alignment horizontal="left" vertical="center" wrapText="1"/>
      <protection hidden="1"/>
    </xf>
    <xf numFmtId="0" fontId="1" fillId="4" borderId="5" xfId="0" applyFont="1" applyFill="1" applyBorder="1" applyAlignment="1" applyProtection="1">
      <alignment horizontal="left" vertical="center" wrapText="1"/>
      <protection hidden="1"/>
    </xf>
    <xf numFmtId="0" fontId="12" fillId="4" borderId="8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3" fillId="4" borderId="11" xfId="0" applyFont="1" applyFill="1" applyBorder="1" applyAlignment="1" applyProtection="1">
      <alignment horizontal="left" vertical="center"/>
      <protection hidden="1"/>
    </xf>
    <xf numFmtId="0" fontId="3" fillId="4" borderId="5" xfId="0" applyFont="1" applyFill="1" applyBorder="1" applyAlignment="1" applyProtection="1">
      <alignment horizontal="left" vertical="center"/>
      <protection hidden="1"/>
    </xf>
    <xf numFmtId="0" fontId="1" fillId="4" borderId="11" xfId="0" applyFont="1" applyFill="1" applyBorder="1" applyAlignment="1" applyProtection="1">
      <alignment horizontal="left" vertical="center"/>
      <protection hidden="1"/>
    </xf>
    <xf numFmtId="0" fontId="1" fillId="4" borderId="5" xfId="0" applyFont="1" applyFill="1" applyBorder="1" applyAlignment="1" applyProtection="1">
      <alignment horizontal="left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imir.musta/Desktop/PAKETA%20E%20FUNDIT/Second%20Call%20IPARD/Busineess%20Plan/Aneks-2.2-Plani-i-Biznesit.-Pjesa-Financiare%2015.07.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Interim_report_MM_Mission_6/BP_update/BP_IPA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ze of grant taxes"/>
      <sheetName val="Titulli i aneksit"/>
      <sheetName val="Shpenz.  invest. te pranueshme"/>
      <sheetName val="Te ardhura nga shitjet"/>
      <sheetName val="Te ardhura te tj te projektit"/>
      <sheetName val="Shpenzime prodhimi"/>
      <sheetName val="Amortizimi"/>
      <sheetName val="Shpenz.per FPunetore"/>
      <sheetName val="Interesi"/>
      <sheetName val="Fluksi Monetar"/>
      <sheetName val="Treguesit Financiare"/>
      <sheetName val="Preventivi i zerave te punimeve"/>
    </sheetNames>
    <sheetDataSet>
      <sheetData sheetId="0">
        <row r="2">
          <cell r="B2">
            <v>0</v>
          </cell>
        </row>
        <row r="3">
          <cell r="B3">
            <v>0.5</v>
          </cell>
        </row>
        <row r="4">
          <cell r="B4">
            <v>0.6</v>
          </cell>
        </row>
        <row r="5">
          <cell r="B5">
            <v>0.65</v>
          </cell>
        </row>
        <row r="6">
          <cell r="B6">
            <v>0.7</v>
          </cell>
        </row>
        <row r="10">
          <cell r="B10">
            <v>0</v>
          </cell>
        </row>
        <row r="11">
          <cell r="B11">
            <v>7.4999999999999997E-2</v>
          </cell>
        </row>
        <row r="12">
          <cell r="B12">
            <v>0.15</v>
          </cell>
        </row>
        <row r="13">
          <cell r="B13">
            <v>0.13</v>
          </cell>
        </row>
        <row r="14">
          <cell r="B14">
            <v>0.23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ze of grant taxes"/>
      <sheetName val="eligible assets"/>
      <sheetName val="sales"/>
      <sheetName val="other project incomes"/>
      <sheetName val="costs"/>
      <sheetName val="depreciation"/>
      <sheetName val="labour"/>
      <sheetName val="interest "/>
      <sheetName val="cashflow"/>
      <sheetName val="financial indicators"/>
    </sheetNames>
    <sheetDataSet>
      <sheetData sheetId="0">
        <row r="2">
          <cell r="B2">
            <v>0</v>
          </cell>
        </row>
        <row r="3">
          <cell r="B3">
            <v>0.5</v>
          </cell>
        </row>
        <row r="4">
          <cell r="B4">
            <v>0.6</v>
          </cell>
          <cell r="E4">
            <v>0</v>
          </cell>
        </row>
        <row r="5">
          <cell r="B5">
            <v>0.65</v>
          </cell>
        </row>
        <row r="9">
          <cell r="B9" t="str">
            <v>%tax</v>
          </cell>
        </row>
        <row r="10">
          <cell r="B10">
            <v>0</v>
          </cell>
        </row>
        <row r="11">
          <cell r="B11">
            <v>7.4999999999999997E-2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" sqref="D1"/>
    </sheetView>
  </sheetViews>
  <sheetFormatPr defaultRowHeight="15" x14ac:dyDescent="0.25"/>
  <cols>
    <col min="1" max="1" width="40.7109375" customWidth="1"/>
    <col min="3" max="3" width="9.140625" style="1"/>
    <col min="4" max="4" width="21.140625" customWidth="1"/>
    <col min="257" max="257" width="40.7109375" customWidth="1"/>
    <col min="260" max="260" width="21.140625" customWidth="1"/>
    <col min="513" max="513" width="40.7109375" customWidth="1"/>
    <col min="516" max="516" width="21.140625" customWidth="1"/>
    <col min="769" max="769" width="40.7109375" customWidth="1"/>
    <col min="772" max="772" width="21.140625" customWidth="1"/>
    <col min="1025" max="1025" width="40.7109375" customWidth="1"/>
    <col min="1028" max="1028" width="21.140625" customWidth="1"/>
    <col min="1281" max="1281" width="40.7109375" customWidth="1"/>
    <col min="1284" max="1284" width="21.140625" customWidth="1"/>
    <col min="1537" max="1537" width="40.7109375" customWidth="1"/>
    <col min="1540" max="1540" width="21.140625" customWidth="1"/>
    <col min="1793" max="1793" width="40.7109375" customWidth="1"/>
    <col min="1796" max="1796" width="21.140625" customWidth="1"/>
    <col min="2049" max="2049" width="40.7109375" customWidth="1"/>
    <col min="2052" max="2052" width="21.140625" customWidth="1"/>
    <col min="2305" max="2305" width="40.7109375" customWidth="1"/>
    <col min="2308" max="2308" width="21.140625" customWidth="1"/>
    <col min="2561" max="2561" width="40.7109375" customWidth="1"/>
    <col min="2564" max="2564" width="21.140625" customWidth="1"/>
    <col min="2817" max="2817" width="40.7109375" customWidth="1"/>
    <col min="2820" max="2820" width="21.140625" customWidth="1"/>
    <col min="3073" max="3073" width="40.7109375" customWidth="1"/>
    <col min="3076" max="3076" width="21.140625" customWidth="1"/>
    <col min="3329" max="3329" width="40.7109375" customWidth="1"/>
    <col min="3332" max="3332" width="21.140625" customWidth="1"/>
    <col min="3585" max="3585" width="40.7109375" customWidth="1"/>
    <col min="3588" max="3588" width="21.140625" customWidth="1"/>
    <col min="3841" max="3841" width="40.7109375" customWidth="1"/>
    <col min="3844" max="3844" width="21.140625" customWidth="1"/>
    <col min="4097" max="4097" width="40.7109375" customWidth="1"/>
    <col min="4100" max="4100" width="21.140625" customWidth="1"/>
    <col min="4353" max="4353" width="40.7109375" customWidth="1"/>
    <col min="4356" max="4356" width="21.140625" customWidth="1"/>
    <col min="4609" max="4609" width="40.7109375" customWidth="1"/>
    <col min="4612" max="4612" width="21.140625" customWidth="1"/>
    <col min="4865" max="4865" width="40.7109375" customWidth="1"/>
    <col min="4868" max="4868" width="21.140625" customWidth="1"/>
    <col min="5121" max="5121" width="40.7109375" customWidth="1"/>
    <col min="5124" max="5124" width="21.140625" customWidth="1"/>
    <col min="5377" max="5377" width="40.7109375" customWidth="1"/>
    <col min="5380" max="5380" width="21.140625" customWidth="1"/>
    <col min="5633" max="5633" width="40.7109375" customWidth="1"/>
    <col min="5636" max="5636" width="21.140625" customWidth="1"/>
    <col min="5889" max="5889" width="40.7109375" customWidth="1"/>
    <col min="5892" max="5892" width="21.140625" customWidth="1"/>
    <col min="6145" max="6145" width="40.7109375" customWidth="1"/>
    <col min="6148" max="6148" width="21.140625" customWidth="1"/>
    <col min="6401" max="6401" width="40.7109375" customWidth="1"/>
    <col min="6404" max="6404" width="21.140625" customWidth="1"/>
    <col min="6657" max="6657" width="40.7109375" customWidth="1"/>
    <col min="6660" max="6660" width="21.140625" customWidth="1"/>
    <col min="6913" max="6913" width="40.7109375" customWidth="1"/>
    <col min="6916" max="6916" width="21.140625" customWidth="1"/>
    <col min="7169" max="7169" width="40.7109375" customWidth="1"/>
    <col min="7172" max="7172" width="21.140625" customWidth="1"/>
    <col min="7425" max="7425" width="40.7109375" customWidth="1"/>
    <col min="7428" max="7428" width="21.140625" customWidth="1"/>
    <col min="7681" max="7681" width="40.7109375" customWidth="1"/>
    <col min="7684" max="7684" width="21.140625" customWidth="1"/>
    <col min="7937" max="7937" width="40.7109375" customWidth="1"/>
    <col min="7940" max="7940" width="21.140625" customWidth="1"/>
    <col min="8193" max="8193" width="40.7109375" customWidth="1"/>
    <col min="8196" max="8196" width="21.140625" customWidth="1"/>
    <col min="8449" max="8449" width="40.7109375" customWidth="1"/>
    <col min="8452" max="8452" width="21.140625" customWidth="1"/>
    <col min="8705" max="8705" width="40.7109375" customWidth="1"/>
    <col min="8708" max="8708" width="21.140625" customWidth="1"/>
    <col min="8961" max="8961" width="40.7109375" customWidth="1"/>
    <col min="8964" max="8964" width="21.140625" customWidth="1"/>
    <col min="9217" max="9217" width="40.7109375" customWidth="1"/>
    <col min="9220" max="9220" width="21.140625" customWidth="1"/>
    <col min="9473" max="9473" width="40.7109375" customWidth="1"/>
    <col min="9476" max="9476" width="21.140625" customWidth="1"/>
    <col min="9729" max="9729" width="40.7109375" customWidth="1"/>
    <col min="9732" max="9732" width="21.140625" customWidth="1"/>
    <col min="9985" max="9985" width="40.7109375" customWidth="1"/>
    <col min="9988" max="9988" width="21.140625" customWidth="1"/>
    <col min="10241" max="10241" width="40.7109375" customWidth="1"/>
    <col min="10244" max="10244" width="21.140625" customWidth="1"/>
    <col min="10497" max="10497" width="40.7109375" customWidth="1"/>
    <col min="10500" max="10500" width="21.140625" customWidth="1"/>
    <col min="10753" max="10753" width="40.7109375" customWidth="1"/>
    <col min="10756" max="10756" width="21.140625" customWidth="1"/>
    <col min="11009" max="11009" width="40.7109375" customWidth="1"/>
    <col min="11012" max="11012" width="21.140625" customWidth="1"/>
    <col min="11265" max="11265" width="40.7109375" customWidth="1"/>
    <col min="11268" max="11268" width="21.140625" customWidth="1"/>
    <col min="11521" max="11521" width="40.7109375" customWidth="1"/>
    <col min="11524" max="11524" width="21.140625" customWidth="1"/>
    <col min="11777" max="11777" width="40.7109375" customWidth="1"/>
    <col min="11780" max="11780" width="21.140625" customWidth="1"/>
    <col min="12033" max="12033" width="40.7109375" customWidth="1"/>
    <col min="12036" max="12036" width="21.140625" customWidth="1"/>
    <col min="12289" max="12289" width="40.7109375" customWidth="1"/>
    <col min="12292" max="12292" width="21.140625" customWidth="1"/>
    <col min="12545" max="12545" width="40.7109375" customWidth="1"/>
    <col min="12548" max="12548" width="21.140625" customWidth="1"/>
    <col min="12801" max="12801" width="40.7109375" customWidth="1"/>
    <col min="12804" max="12804" width="21.140625" customWidth="1"/>
    <col min="13057" max="13057" width="40.7109375" customWidth="1"/>
    <col min="13060" max="13060" width="21.140625" customWidth="1"/>
    <col min="13313" max="13313" width="40.7109375" customWidth="1"/>
    <col min="13316" max="13316" width="21.140625" customWidth="1"/>
    <col min="13569" max="13569" width="40.7109375" customWidth="1"/>
    <col min="13572" max="13572" width="21.140625" customWidth="1"/>
    <col min="13825" max="13825" width="40.7109375" customWidth="1"/>
    <col min="13828" max="13828" width="21.140625" customWidth="1"/>
    <col min="14081" max="14081" width="40.7109375" customWidth="1"/>
    <col min="14084" max="14084" width="21.140625" customWidth="1"/>
    <col min="14337" max="14337" width="40.7109375" customWidth="1"/>
    <col min="14340" max="14340" width="21.140625" customWidth="1"/>
    <col min="14593" max="14593" width="40.7109375" customWidth="1"/>
    <col min="14596" max="14596" width="21.140625" customWidth="1"/>
    <col min="14849" max="14849" width="40.7109375" customWidth="1"/>
    <col min="14852" max="14852" width="21.140625" customWidth="1"/>
    <col min="15105" max="15105" width="40.7109375" customWidth="1"/>
    <col min="15108" max="15108" width="21.140625" customWidth="1"/>
    <col min="15361" max="15361" width="40.7109375" customWidth="1"/>
    <col min="15364" max="15364" width="21.140625" customWidth="1"/>
    <col min="15617" max="15617" width="40.7109375" customWidth="1"/>
    <col min="15620" max="15620" width="21.140625" customWidth="1"/>
    <col min="15873" max="15873" width="40.7109375" customWidth="1"/>
    <col min="15876" max="15876" width="21.140625" customWidth="1"/>
    <col min="16129" max="16129" width="40.7109375" customWidth="1"/>
    <col min="16132" max="16132" width="21.140625" customWidth="1"/>
  </cols>
  <sheetData>
    <row r="1" spans="1:5" ht="15.75" x14ac:dyDescent="0.25">
      <c r="A1" s="37" t="s">
        <v>15</v>
      </c>
      <c r="B1" s="38" t="s">
        <v>16</v>
      </c>
      <c r="C1" s="39"/>
    </row>
    <row r="2" spans="1:5" ht="15.75" x14ac:dyDescent="0.25">
      <c r="A2" s="37" t="s">
        <v>17</v>
      </c>
      <c r="B2" s="40">
        <v>0</v>
      </c>
      <c r="C2" s="39"/>
    </row>
    <row r="3" spans="1:5" ht="31.5" x14ac:dyDescent="0.25">
      <c r="A3" s="41" t="s">
        <v>31</v>
      </c>
      <c r="B3" s="40">
        <v>0.5</v>
      </c>
      <c r="C3" s="39"/>
    </row>
    <row r="4" spans="1:5" ht="31.5" x14ac:dyDescent="0.25">
      <c r="A4" s="41" t="s">
        <v>18</v>
      </c>
      <c r="B4" s="40">
        <v>0.6</v>
      </c>
      <c r="C4" s="42"/>
      <c r="D4" s="66" t="s">
        <v>19</v>
      </c>
      <c r="E4" s="40">
        <v>0</v>
      </c>
    </row>
    <row r="5" spans="1:5" ht="47.25" x14ac:dyDescent="0.25">
      <c r="A5" s="41" t="s">
        <v>20</v>
      </c>
      <c r="B5" s="40">
        <v>0.65</v>
      </c>
      <c r="C5" s="42"/>
      <c r="D5" s="66"/>
      <c r="E5" s="40">
        <v>0.1</v>
      </c>
    </row>
    <row r="6" spans="1:5" ht="47.25" x14ac:dyDescent="0.25">
      <c r="A6" s="41" t="s">
        <v>21</v>
      </c>
      <c r="B6" s="40">
        <v>0.7</v>
      </c>
      <c r="C6" s="42"/>
    </row>
    <row r="9" spans="1:5" ht="15.75" x14ac:dyDescent="0.25">
      <c r="A9" s="43" t="s">
        <v>22</v>
      </c>
      <c r="B9" s="38" t="s">
        <v>23</v>
      </c>
    </row>
    <row r="10" spans="1:5" ht="31.5" x14ac:dyDescent="0.25">
      <c r="A10" s="50" t="s">
        <v>26</v>
      </c>
      <c r="B10" s="40">
        <v>0</v>
      </c>
    </row>
    <row r="11" spans="1:5" ht="15.75" x14ac:dyDescent="0.25">
      <c r="A11" s="44" t="s">
        <v>24</v>
      </c>
      <c r="B11" s="45">
        <v>7.4999999999999997E-2</v>
      </c>
    </row>
    <row r="12" spans="1:5" ht="15.75" x14ac:dyDescent="0.25">
      <c r="A12" s="44" t="s">
        <v>25</v>
      </c>
      <c r="B12" s="40">
        <v>0.15</v>
      </c>
    </row>
    <row r="13" spans="1:5" ht="31.5" x14ac:dyDescent="0.25">
      <c r="A13" s="50" t="s">
        <v>27</v>
      </c>
      <c r="B13" s="40">
        <v>0.13</v>
      </c>
    </row>
    <row r="14" spans="1:5" ht="31.5" x14ac:dyDescent="0.25">
      <c r="A14" s="50" t="s">
        <v>28</v>
      </c>
      <c r="B14" s="40">
        <v>0.23</v>
      </c>
    </row>
  </sheetData>
  <mergeCells count="1">
    <mergeCell ref="D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28"/>
  <sheetViews>
    <sheetView workbookViewId="0">
      <selection activeCell="E15" sqref="E15"/>
    </sheetView>
  </sheetViews>
  <sheetFormatPr defaultRowHeight="15" x14ac:dyDescent="0.25"/>
  <sheetData>
    <row r="9" spans="2:8" ht="31.5" x14ac:dyDescent="0.5">
      <c r="B9" s="56" t="s">
        <v>78</v>
      </c>
      <c r="C9" s="56"/>
      <c r="D9" s="56"/>
      <c r="E9" s="56"/>
      <c r="F9" s="56"/>
      <c r="G9" s="56"/>
      <c r="H9" s="56"/>
    </row>
    <row r="10" spans="2:8" ht="31.5" x14ac:dyDescent="0.5">
      <c r="B10" s="56"/>
      <c r="C10" s="56"/>
      <c r="D10" s="56"/>
      <c r="E10" s="56"/>
      <c r="F10" s="56"/>
      <c r="G10" s="56"/>
      <c r="H10" s="56"/>
    </row>
    <row r="11" spans="2:8" ht="31.5" x14ac:dyDescent="0.5">
      <c r="B11" s="56" t="s">
        <v>79</v>
      </c>
      <c r="C11" s="56"/>
      <c r="D11" s="56"/>
      <c r="E11" s="56"/>
      <c r="F11" s="56"/>
      <c r="G11" s="56"/>
      <c r="H11" s="56"/>
    </row>
    <row r="12" spans="2:8" ht="31.5" x14ac:dyDescent="0.5">
      <c r="B12" s="56" t="s">
        <v>80</v>
      </c>
      <c r="C12" s="56"/>
      <c r="D12" s="56"/>
      <c r="E12" s="56"/>
      <c r="F12" s="56"/>
      <c r="G12" s="56"/>
      <c r="H12" s="56"/>
    </row>
    <row r="13" spans="2:8" ht="26.25" x14ac:dyDescent="0.4">
      <c r="B13" s="55"/>
      <c r="C13" s="55"/>
      <c r="D13" s="55"/>
      <c r="E13" s="55"/>
      <c r="F13" s="55"/>
      <c r="G13" s="55"/>
      <c r="H13" s="55"/>
    </row>
    <row r="14" spans="2:8" ht="26.25" x14ac:dyDescent="0.4">
      <c r="B14" s="55"/>
      <c r="C14" s="55"/>
      <c r="D14" s="55"/>
      <c r="E14" s="55"/>
      <c r="F14" s="55"/>
      <c r="G14" s="55"/>
      <c r="H14" s="55"/>
    </row>
    <row r="15" spans="2:8" ht="26.25" x14ac:dyDescent="0.4">
      <c r="B15" s="55"/>
      <c r="C15" s="55"/>
      <c r="D15" s="55"/>
      <c r="E15" s="55"/>
      <c r="F15" s="55"/>
      <c r="G15" s="55"/>
      <c r="H15" s="55"/>
    </row>
    <row r="16" spans="2:8" ht="26.25" x14ac:dyDescent="0.4">
      <c r="B16" s="55"/>
      <c r="C16" s="55"/>
      <c r="D16" s="55"/>
      <c r="E16" s="55"/>
      <c r="F16" s="55"/>
      <c r="G16" s="55"/>
      <c r="H16" s="55"/>
    </row>
    <row r="17" spans="2:8" ht="26.25" x14ac:dyDescent="0.4">
      <c r="B17" s="55"/>
      <c r="C17" s="55"/>
      <c r="D17" s="55"/>
      <c r="E17" s="55"/>
      <c r="F17" s="55"/>
      <c r="G17" s="55"/>
      <c r="H17" s="55"/>
    </row>
    <row r="18" spans="2:8" ht="26.25" x14ac:dyDescent="0.4">
      <c r="B18" s="55"/>
      <c r="C18" s="55"/>
      <c r="D18" s="55"/>
      <c r="E18" s="55"/>
      <c r="F18" s="55"/>
      <c r="G18" s="55"/>
      <c r="H18" s="55"/>
    </row>
    <row r="19" spans="2:8" ht="26.25" x14ac:dyDescent="0.4">
      <c r="B19" s="55"/>
      <c r="C19" s="55"/>
      <c r="D19" s="55"/>
      <c r="E19" s="55"/>
      <c r="F19" s="55"/>
      <c r="G19" s="55"/>
      <c r="H19" s="55"/>
    </row>
    <row r="20" spans="2:8" ht="26.25" x14ac:dyDescent="0.4">
      <c r="B20" s="55"/>
      <c r="C20" s="55"/>
      <c r="D20" s="55"/>
      <c r="E20" s="55"/>
      <c r="F20" s="55"/>
      <c r="G20" s="55"/>
      <c r="H20" s="55"/>
    </row>
    <row r="21" spans="2:8" ht="26.25" x14ac:dyDescent="0.4">
      <c r="B21" s="55"/>
      <c r="C21" s="55"/>
      <c r="D21" s="55"/>
      <c r="E21" s="55"/>
      <c r="F21" s="55"/>
      <c r="G21" s="55"/>
      <c r="H21" s="55"/>
    </row>
    <row r="22" spans="2:8" ht="26.25" x14ac:dyDescent="0.4">
      <c r="B22" s="55"/>
      <c r="C22" s="55"/>
      <c r="D22" s="55"/>
      <c r="E22" s="55"/>
      <c r="F22" s="55"/>
      <c r="G22" s="55"/>
      <c r="H22" s="55"/>
    </row>
    <row r="23" spans="2:8" ht="26.25" x14ac:dyDescent="0.4">
      <c r="B23" s="55"/>
      <c r="C23" s="55"/>
      <c r="D23" s="55"/>
      <c r="E23" s="55"/>
      <c r="F23" s="55"/>
      <c r="G23" s="55"/>
      <c r="H23" s="55"/>
    </row>
    <row r="24" spans="2:8" ht="26.25" x14ac:dyDescent="0.4">
      <c r="B24" s="55"/>
      <c r="C24" s="55"/>
      <c r="D24" s="55"/>
      <c r="E24" s="55"/>
      <c r="F24" s="55"/>
      <c r="G24" s="55"/>
      <c r="H24" s="55"/>
    </row>
    <row r="25" spans="2:8" ht="26.25" x14ac:dyDescent="0.4">
      <c r="B25" s="55"/>
      <c r="C25" s="55"/>
      <c r="D25" s="55"/>
      <c r="E25" s="55"/>
      <c r="F25" s="55"/>
      <c r="G25" s="55"/>
      <c r="H25" s="55"/>
    </row>
    <row r="26" spans="2:8" ht="26.25" x14ac:dyDescent="0.4">
      <c r="B26" s="55"/>
      <c r="C26" s="55"/>
      <c r="D26" s="55"/>
      <c r="E26" s="55"/>
      <c r="F26" s="55"/>
      <c r="G26" s="55"/>
      <c r="H26" s="55"/>
    </row>
    <row r="27" spans="2:8" ht="26.25" x14ac:dyDescent="0.4">
      <c r="B27" s="55"/>
      <c r="C27" s="55"/>
      <c r="D27" s="55"/>
      <c r="E27" s="55"/>
      <c r="F27" s="55"/>
      <c r="G27" s="55"/>
      <c r="H27" s="55"/>
    </row>
    <row r="28" spans="2:8" ht="26.25" x14ac:dyDescent="0.4">
      <c r="B28" s="55"/>
      <c r="C28" s="55"/>
      <c r="D28" s="55"/>
      <c r="E28" s="55"/>
      <c r="F28" s="55"/>
      <c r="G28" s="55"/>
      <c r="H28" s="5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7" workbookViewId="0">
      <selection activeCell="B15" sqref="B15:C15"/>
    </sheetView>
  </sheetViews>
  <sheetFormatPr defaultRowHeight="15" x14ac:dyDescent="0.25"/>
  <cols>
    <col min="1" max="1" width="3.7109375" bestFit="1" customWidth="1"/>
    <col min="2" max="2" width="14.85546875" customWidth="1"/>
    <col min="3" max="3" width="14.28515625" customWidth="1"/>
    <col min="4" max="5" width="12.28515625" customWidth="1"/>
    <col min="6" max="6" width="7" customWidth="1"/>
    <col min="7" max="7" width="10.28515625" bestFit="1" customWidth="1"/>
    <col min="8" max="8" width="15.85546875" bestFit="1" customWidth="1"/>
    <col min="9" max="10" width="15.85546875" customWidth="1"/>
    <col min="11" max="11" width="14.7109375" customWidth="1"/>
    <col min="12" max="14" width="11.7109375" customWidth="1"/>
  </cols>
  <sheetData>
    <row r="1" spans="1:14" x14ac:dyDescent="0.25">
      <c r="A1" s="80" t="s">
        <v>48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</row>
    <row r="2" spans="1:14" x14ac:dyDescent="0.25">
      <c r="A2" s="83" t="s">
        <v>49</v>
      </c>
      <c r="B2" s="84"/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ht="63.75" x14ac:dyDescent="0.25">
      <c r="A3" s="5" t="s">
        <v>6</v>
      </c>
      <c r="B3" s="87" t="s">
        <v>67</v>
      </c>
      <c r="C3" s="87"/>
      <c r="D3" s="19" t="s">
        <v>50</v>
      </c>
      <c r="E3" s="19" t="s">
        <v>51</v>
      </c>
      <c r="F3" s="19" t="s">
        <v>52</v>
      </c>
      <c r="G3" s="19" t="s">
        <v>53</v>
      </c>
      <c r="H3" s="6" t="s">
        <v>87</v>
      </c>
      <c r="I3" s="6" t="s">
        <v>85</v>
      </c>
      <c r="J3" s="6" t="s">
        <v>86</v>
      </c>
      <c r="K3" s="6" t="s">
        <v>54</v>
      </c>
      <c r="L3" s="6" t="s">
        <v>55</v>
      </c>
      <c r="M3" s="19" t="s">
        <v>69</v>
      </c>
      <c r="N3" s="7" t="s">
        <v>56</v>
      </c>
    </row>
    <row r="4" spans="1:14" x14ac:dyDescent="0.25">
      <c r="A4" s="5"/>
      <c r="B4" s="88" t="s">
        <v>0</v>
      </c>
      <c r="C4" s="8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59"/>
      <c r="J4" s="59"/>
      <c r="K4" s="20" t="s">
        <v>7</v>
      </c>
      <c r="L4" s="20" t="s">
        <v>8</v>
      </c>
      <c r="M4" s="20" t="s">
        <v>9</v>
      </c>
      <c r="N4" s="21" t="s">
        <v>13</v>
      </c>
    </row>
    <row r="5" spans="1:14" x14ac:dyDescent="0.25">
      <c r="A5" s="22" t="s">
        <v>9</v>
      </c>
      <c r="B5" s="74" t="s">
        <v>57</v>
      </c>
      <c r="C5" s="74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ht="25.5" x14ac:dyDescent="0.25">
      <c r="A6" s="25">
        <v>1</v>
      </c>
      <c r="B6" s="78"/>
      <c r="C6" s="79"/>
      <c r="D6" s="46"/>
      <c r="E6" s="46"/>
      <c r="F6" s="46"/>
      <c r="G6" s="46"/>
      <c r="H6" s="26"/>
      <c r="I6" s="26"/>
      <c r="J6" s="26"/>
      <c r="K6" s="27">
        <f>G6*H6</f>
        <v>0</v>
      </c>
      <c r="L6" s="26">
        <f>K6</f>
        <v>0</v>
      </c>
      <c r="M6" s="8"/>
      <c r="N6" s="10" t="s">
        <v>30</v>
      </c>
    </row>
    <row r="7" spans="1:14" x14ac:dyDescent="0.25">
      <c r="A7" s="25">
        <v>2</v>
      </c>
      <c r="B7" s="78"/>
      <c r="C7" s="79"/>
      <c r="D7" s="46"/>
      <c r="E7" s="46"/>
      <c r="F7" s="46"/>
      <c r="G7" s="46"/>
      <c r="H7" s="26"/>
      <c r="I7" s="26"/>
      <c r="J7" s="26"/>
      <c r="K7" s="27">
        <f t="shared" ref="K7:K8" si="0">G7*H7</f>
        <v>0</v>
      </c>
      <c r="L7" s="26"/>
      <c r="M7" s="8"/>
      <c r="N7" s="10"/>
    </row>
    <row r="8" spans="1:14" x14ac:dyDescent="0.25">
      <c r="A8" s="25">
        <v>3</v>
      </c>
      <c r="B8" s="78"/>
      <c r="C8" s="79"/>
      <c r="D8" s="46"/>
      <c r="E8" s="46"/>
      <c r="F8" s="46"/>
      <c r="G8" s="46"/>
      <c r="H8" s="26"/>
      <c r="I8" s="26"/>
      <c r="J8" s="26"/>
      <c r="K8" s="27">
        <f t="shared" si="0"/>
        <v>0</v>
      </c>
      <c r="L8" s="26"/>
      <c r="M8" s="8"/>
      <c r="N8" s="10"/>
    </row>
    <row r="9" spans="1:14" x14ac:dyDescent="0.25">
      <c r="A9" s="25" t="s">
        <v>29</v>
      </c>
      <c r="B9" s="78"/>
      <c r="C9" s="79"/>
      <c r="D9" s="46"/>
      <c r="E9" s="46"/>
      <c r="F9" s="46"/>
      <c r="G9" s="46"/>
      <c r="H9" s="26"/>
      <c r="I9" s="26"/>
      <c r="J9" s="26"/>
      <c r="K9" s="27">
        <f t="shared" ref="K9" si="1">G9*H9</f>
        <v>0</v>
      </c>
      <c r="L9" s="26"/>
      <c r="M9" s="8"/>
      <c r="N9" s="10"/>
    </row>
    <row r="10" spans="1:14" ht="32.25" customHeight="1" x14ac:dyDescent="0.25">
      <c r="A10" s="22" t="s">
        <v>10</v>
      </c>
      <c r="B10" s="74" t="s">
        <v>70</v>
      </c>
      <c r="C10" s="74"/>
      <c r="D10" s="23"/>
      <c r="E10" s="23"/>
      <c r="F10" s="23"/>
      <c r="G10" s="23"/>
      <c r="H10" s="28"/>
      <c r="I10" s="28"/>
      <c r="J10" s="28"/>
      <c r="K10" s="29"/>
      <c r="L10" s="29"/>
      <c r="M10" s="23"/>
      <c r="N10" s="24"/>
    </row>
    <row r="11" spans="1:14" x14ac:dyDescent="0.25">
      <c r="A11" s="25">
        <v>4</v>
      </c>
      <c r="B11" s="73"/>
      <c r="C11" s="73"/>
      <c r="D11" s="8"/>
      <c r="E11" s="8"/>
      <c r="F11" s="8"/>
      <c r="G11" s="9"/>
      <c r="H11" s="26">
        <v>0</v>
      </c>
      <c r="I11" s="26"/>
      <c r="J11" s="26"/>
      <c r="K11" s="27">
        <f>G11*H11</f>
        <v>0</v>
      </c>
      <c r="L11" s="26"/>
      <c r="M11" s="8"/>
      <c r="N11" s="10"/>
    </row>
    <row r="12" spans="1:14" x14ac:dyDescent="0.25">
      <c r="A12" s="25">
        <v>5</v>
      </c>
      <c r="B12" s="73"/>
      <c r="C12" s="73"/>
      <c r="D12" s="8"/>
      <c r="E12" s="8"/>
      <c r="F12" s="8"/>
      <c r="G12" s="9"/>
      <c r="H12" s="26">
        <v>0</v>
      </c>
      <c r="I12" s="26"/>
      <c r="J12" s="26"/>
      <c r="K12" s="27">
        <f t="shared" ref="K12:K14" si="2">G12*H12</f>
        <v>0</v>
      </c>
      <c r="L12" s="26"/>
      <c r="M12" s="8"/>
      <c r="N12" s="10"/>
    </row>
    <row r="13" spans="1:14" x14ac:dyDescent="0.25">
      <c r="A13" s="25">
        <v>6</v>
      </c>
      <c r="B13" s="73"/>
      <c r="C13" s="73"/>
      <c r="D13" s="8"/>
      <c r="E13" s="8"/>
      <c r="F13" s="8"/>
      <c r="G13" s="9"/>
      <c r="H13" s="26">
        <v>0</v>
      </c>
      <c r="I13" s="26"/>
      <c r="J13" s="26"/>
      <c r="K13" s="27">
        <f t="shared" si="2"/>
        <v>0</v>
      </c>
      <c r="L13" s="26"/>
      <c r="M13" s="8"/>
      <c r="N13" s="10"/>
    </row>
    <row r="14" spans="1:14" x14ac:dyDescent="0.25">
      <c r="A14" s="25" t="s">
        <v>29</v>
      </c>
      <c r="B14" s="73"/>
      <c r="C14" s="73"/>
      <c r="D14" s="8"/>
      <c r="E14" s="8"/>
      <c r="F14" s="8"/>
      <c r="G14" s="9"/>
      <c r="H14" s="26">
        <v>0</v>
      </c>
      <c r="I14" s="26"/>
      <c r="J14" s="26"/>
      <c r="K14" s="27">
        <f t="shared" si="2"/>
        <v>0</v>
      </c>
      <c r="L14" s="26"/>
      <c r="M14" s="8"/>
      <c r="N14" s="10"/>
    </row>
    <row r="15" spans="1:14" ht="38.25" customHeight="1" x14ac:dyDescent="0.25">
      <c r="A15" s="22" t="s">
        <v>11</v>
      </c>
      <c r="B15" s="74" t="s">
        <v>71</v>
      </c>
      <c r="C15" s="74"/>
      <c r="D15" s="23"/>
      <c r="E15" s="23"/>
      <c r="F15" s="23"/>
      <c r="G15" s="23"/>
      <c r="H15" s="28"/>
      <c r="I15" s="28"/>
      <c r="J15" s="28"/>
      <c r="K15" s="29"/>
      <c r="L15" s="29"/>
      <c r="M15" s="30"/>
      <c r="N15" s="31"/>
    </row>
    <row r="16" spans="1:14" x14ac:dyDescent="0.25">
      <c r="A16" s="25">
        <v>7</v>
      </c>
      <c r="B16" s="73"/>
      <c r="C16" s="73"/>
      <c r="D16" s="8"/>
      <c r="E16" s="8"/>
      <c r="F16" s="8"/>
      <c r="G16" s="9"/>
      <c r="H16" s="26"/>
      <c r="I16" s="26"/>
      <c r="J16" s="26"/>
      <c r="K16" s="27">
        <f>G16*H16</f>
        <v>0</v>
      </c>
      <c r="L16" s="26"/>
      <c r="M16" s="8"/>
      <c r="N16" s="10"/>
    </row>
    <row r="17" spans="1:14" x14ac:dyDescent="0.25">
      <c r="A17" s="25">
        <v>8</v>
      </c>
      <c r="B17" s="73"/>
      <c r="C17" s="73"/>
      <c r="D17" s="8"/>
      <c r="E17" s="8"/>
      <c r="F17" s="8"/>
      <c r="G17" s="9"/>
      <c r="H17" s="26">
        <v>0</v>
      </c>
      <c r="I17" s="26"/>
      <c r="J17" s="26"/>
      <c r="K17" s="27">
        <f t="shared" ref="K17:K18" si="3">G17*H17</f>
        <v>0</v>
      </c>
      <c r="L17" s="26"/>
      <c r="M17" s="8"/>
      <c r="N17" s="10"/>
    </row>
    <row r="18" spans="1:14" x14ac:dyDescent="0.25">
      <c r="A18" s="25" t="s">
        <v>29</v>
      </c>
      <c r="B18" s="73"/>
      <c r="C18" s="73"/>
      <c r="D18" s="8"/>
      <c r="E18" s="8"/>
      <c r="F18" s="8"/>
      <c r="G18" s="9"/>
      <c r="H18" s="26">
        <v>0</v>
      </c>
      <c r="I18" s="26"/>
      <c r="J18" s="26"/>
      <c r="K18" s="27">
        <f t="shared" si="3"/>
        <v>0</v>
      </c>
      <c r="L18" s="26"/>
      <c r="M18" s="8"/>
      <c r="N18" s="10"/>
    </row>
    <row r="19" spans="1:14" x14ac:dyDescent="0.25">
      <c r="A19" s="22" t="s">
        <v>12</v>
      </c>
      <c r="B19" s="74" t="s">
        <v>68</v>
      </c>
      <c r="C19" s="74"/>
      <c r="D19" s="23"/>
      <c r="E19" s="23"/>
      <c r="F19" s="23"/>
      <c r="G19" s="23"/>
      <c r="H19" s="28"/>
      <c r="I19" s="28"/>
      <c r="J19" s="28"/>
      <c r="K19" s="29"/>
      <c r="L19" s="29"/>
      <c r="M19" s="23"/>
      <c r="N19" s="24"/>
    </row>
    <row r="20" spans="1:14" x14ac:dyDescent="0.25">
      <c r="A20" s="25">
        <v>9</v>
      </c>
      <c r="B20" s="73"/>
      <c r="C20" s="73"/>
      <c r="D20" s="8"/>
      <c r="E20" s="8"/>
      <c r="F20" s="8"/>
      <c r="G20" s="9"/>
      <c r="H20" s="26"/>
      <c r="I20" s="26"/>
      <c r="J20" s="26"/>
      <c r="K20" s="27">
        <f>G20*H20</f>
        <v>0</v>
      </c>
      <c r="L20" s="26">
        <f>K20*1.2</f>
        <v>0</v>
      </c>
      <c r="M20" s="8"/>
      <c r="N20" s="10"/>
    </row>
    <row r="21" spans="1:14" x14ac:dyDescent="0.25">
      <c r="A21" s="22" t="s">
        <v>14</v>
      </c>
      <c r="B21" s="74" t="s">
        <v>58</v>
      </c>
      <c r="C21" s="74"/>
      <c r="D21" s="23"/>
      <c r="E21" s="23"/>
      <c r="F21" s="23"/>
      <c r="G21" s="23"/>
      <c r="H21" s="28"/>
      <c r="I21" s="28"/>
      <c r="J21" s="28"/>
      <c r="K21" s="29"/>
      <c r="L21" s="29"/>
      <c r="M21" s="23"/>
      <c r="N21" s="24"/>
    </row>
    <row r="22" spans="1:14" x14ac:dyDescent="0.25">
      <c r="A22" s="25">
        <v>10</v>
      </c>
      <c r="B22" s="73"/>
      <c r="C22" s="73"/>
      <c r="D22" s="8"/>
      <c r="E22" s="8"/>
      <c r="F22" s="8"/>
      <c r="G22" s="9"/>
      <c r="H22" s="26">
        <v>0</v>
      </c>
      <c r="I22" s="64"/>
      <c r="J22" s="64"/>
      <c r="K22" s="32">
        <f>G22*H22</f>
        <v>0</v>
      </c>
      <c r="L22" s="26"/>
      <c r="M22" s="8"/>
      <c r="N22" s="10"/>
    </row>
    <row r="23" spans="1:14" ht="15.75" thickBot="1" x14ac:dyDescent="0.3">
      <c r="A23" s="25">
        <v>11</v>
      </c>
      <c r="B23" s="73"/>
      <c r="C23" s="73"/>
      <c r="D23" s="8"/>
      <c r="E23" s="8"/>
      <c r="F23" s="8"/>
      <c r="G23" s="9"/>
      <c r="H23" s="26">
        <v>0</v>
      </c>
      <c r="I23" s="64"/>
      <c r="J23" s="64"/>
      <c r="K23" s="32">
        <f>G23*H23</f>
        <v>0</v>
      </c>
      <c r="L23" s="26"/>
      <c r="M23" s="8"/>
      <c r="N23" s="10"/>
    </row>
    <row r="24" spans="1:14" ht="15.75" thickBot="1" x14ac:dyDescent="0.3">
      <c r="A24" s="75" t="s">
        <v>60</v>
      </c>
      <c r="B24" s="76"/>
      <c r="C24" s="76"/>
      <c r="D24" s="76"/>
      <c r="E24" s="76"/>
      <c r="F24" s="76"/>
      <c r="G24" s="76"/>
      <c r="H24" s="77"/>
      <c r="I24" s="65"/>
      <c r="J24" s="65"/>
      <c r="K24" s="33">
        <f>SUM(K6:K23)</f>
        <v>0</v>
      </c>
      <c r="L24" s="34">
        <f>SUM(L6:L23)</f>
        <v>0</v>
      </c>
      <c r="M24" s="3"/>
      <c r="N24" s="4"/>
    </row>
    <row r="25" spans="1:14" ht="31.5" customHeight="1" x14ac:dyDescent="0.25">
      <c r="A25" s="70" t="s">
        <v>59</v>
      </c>
      <c r="B25" s="71"/>
      <c r="C25" s="71"/>
      <c r="D25" s="47"/>
      <c r="E25" s="71" t="s">
        <v>61</v>
      </c>
      <c r="F25" s="71"/>
      <c r="G25" s="71"/>
      <c r="H25" s="71"/>
      <c r="I25" s="72"/>
      <c r="J25" s="72"/>
      <c r="K25" s="72"/>
      <c r="L25" s="71"/>
      <c r="M25" s="71"/>
      <c r="N25" s="10">
        <v>140.30000000000001</v>
      </c>
    </row>
    <row r="26" spans="1:14" x14ac:dyDescent="0.25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4" x14ac:dyDescent="0.25">
      <c r="A27" s="89" t="s">
        <v>62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6"/>
    </row>
    <row r="28" spans="1:14" x14ac:dyDescent="0.25">
      <c r="A28" s="90" t="s">
        <v>63</v>
      </c>
      <c r="B28" s="91"/>
      <c r="C28" s="91"/>
      <c r="D28" s="91"/>
      <c r="E28" s="91" t="s">
        <v>66</v>
      </c>
      <c r="F28" s="91"/>
      <c r="G28" s="91"/>
      <c r="H28" s="91"/>
      <c r="I28" s="60"/>
      <c r="J28" s="60"/>
      <c r="K28" s="91" t="s">
        <v>64</v>
      </c>
      <c r="L28" s="91"/>
      <c r="M28" s="91" t="s">
        <v>74</v>
      </c>
      <c r="N28" s="92"/>
    </row>
    <row r="29" spans="1:14" s="1" customFormat="1" ht="15.75" thickBot="1" x14ac:dyDescent="0.3">
      <c r="A29" s="90" t="s">
        <v>0</v>
      </c>
      <c r="B29" s="91"/>
      <c r="C29" s="91"/>
      <c r="D29" s="93"/>
      <c r="E29" s="91" t="s">
        <v>1</v>
      </c>
      <c r="F29" s="91"/>
      <c r="G29" s="91"/>
      <c r="H29" s="93"/>
      <c r="I29" s="61"/>
      <c r="J29" s="61"/>
      <c r="K29" s="91" t="s">
        <v>2</v>
      </c>
      <c r="L29" s="93"/>
      <c r="M29" s="91" t="s">
        <v>3</v>
      </c>
      <c r="N29" s="94"/>
    </row>
    <row r="30" spans="1:14" s="1" customFormat="1" ht="157.5" customHeight="1" thickBot="1" x14ac:dyDescent="0.3">
      <c r="A30" s="95" t="s">
        <v>72</v>
      </c>
      <c r="B30" s="96"/>
      <c r="C30" s="97"/>
      <c r="D30" s="49">
        <v>0</v>
      </c>
      <c r="E30" s="98" t="s">
        <v>81</v>
      </c>
      <c r="F30" s="99"/>
      <c r="G30" s="99"/>
      <c r="H30" s="100"/>
      <c r="I30" s="62"/>
      <c r="J30" s="62"/>
      <c r="K30" s="51" t="s">
        <v>73</v>
      </c>
      <c r="L30" s="52">
        <f>D30</f>
        <v>0</v>
      </c>
      <c r="M30" s="51" t="s">
        <v>65</v>
      </c>
      <c r="N30" s="48">
        <f>K24*L30</f>
        <v>0</v>
      </c>
    </row>
  </sheetData>
  <mergeCells count="39">
    <mergeCell ref="A29:D29"/>
    <mergeCell ref="E29:H29"/>
    <mergeCell ref="K29:L29"/>
    <mergeCell ref="M29:N29"/>
    <mergeCell ref="A30:C30"/>
    <mergeCell ref="E30:H30"/>
    <mergeCell ref="A27:N27"/>
    <mergeCell ref="A28:D28"/>
    <mergeCell ref="E28:H28"/>
    <mergeCell ref="K28:L28"/>
    <mergeCell ref="M28:N28"/>
    <mergeCell ref="A1:N1"/>
    <mergeCell ref="A2:C2"/>
    <mergeCell ref="D2:N2"/>
    <mergeCell ref="B3:C3"/>
    <mergeCell ref="B4:C4"/>
    <mergeCell ref="B5:C5"/>
    <mergeCell ref="B6:C6"/>
    <mergeCell ref="B19:C19"/>
    <mergeCell ref="B10:C10"/>
    <mergeCell ref="B11:C11"/>
    <mergeCell ref="B7:C7"/>
    <mergeCell ref="B8:C8"/>
    <mergeCell ref="B9:C9"/>
    <mergeCell ref="B12:C12"/>
    <mergeCell ref="B13:C13"/>
    <mergeCell ref="B14:C14"/>
    <mergeCell ref="B17:C17"/>
    <mergeCell ref="A26:N26"/>
    <mergeCell ref="A25:C25"/>
    <mergeCell ref="E25:M25"/>
    <mergeCell ref="B20:C20"/>
    <mergeCell ref="B15:C15"/>
    <mergeCell ref="B16:C16"/>
    <mergeCell ref="B18:C18"/>
    <mergeCell ref="B23:C23"/>
    <mergeCell ref="B21:C21"/>
    <mergeCell ref="B22:C22"/>
    <mergeCell ref="A24:H24"/>
  </mergeCells>
  <dataValidations count="1">
    <dataValidation type="list" allowBlank="1" showInputMessage="1" showErrorMessage="1" sqref="D30">
      <formula1>grantrates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F32" sqref="F32"/>
    </sheetView>
  </sheetViews>
  <sheetFormatPr defaultRowHeight="15" x14ac:dyDescent="0.25"/>
  <cols>
    <col min="2" max="2" width="30.85546875" customWidth="1"/>
    <col min="258" max="258" width="30.85546875" customWidth="1"/>
    <col min="514" max="514" width="30.85546875" customWidth="1"/>
    <col min="770" max="770" width="30.85546875" customWidth="1"/>
    <col min="1026" max="1026" width="30.85546875" customWidth="1"/>
    <col min="1282" max="1282" width="30.85546875" customWidth="1"/>
    <col min="1538" max="1538" width="30.85546875" customWidth="1"/>
    <col min="1794" max="1794" width="30.85546875" customWidth="1"/>
    <col min="2050" max="2050" width="30.85546875" customWidth="1"/>
    <col min="2306" max="2306" width="30.85546875" customWidth="1"/>
    <col min="2562" max="2562" width="30.85546875" customWidth="1"/>
    <col min="2818" max="2818" width="30.85546875" customWidth="1"/>
    <col min="3074" max="3074" width="30.85546875" customWidth="1"/>
    <col min="3330" max="3330" width="30.85546875" customWidth="1"/>
    <col min="3586" max="3586" width="30.85546875" customWidth="1"/>
    <col min="3842" max="3842" width="30.85546875" customWidth="1"/>
    <col min="4098" max="4098" width="30.85546875" customWidth="1"/>
    <col min="4354" max="4354" width="30.85546875" customWidth="1"/>
    <col min="4610" max="4610" width="30.85546875" customWidth="1"/>
    <col min="4866" max="4866" width="30.85546875" customWidth="1"/>
    <col min="5122" max="5122" width="30.85546875" customWidth="1"/>
    <col min="5378" max="5378" width="30.85546875" customWidth="1"/>
    <col min="5634" max="5634" width="30.85546875" customWidth="1"/>
    <col min="5890" max="5890" width="30.85546875" customWidth="1"/>
    <col min="6146" max="6146" width="30.85546875" customWidth="1"/>
    <col min="6402" max="6402" width="30.85546875" customWidth="1"/>
    <col min="6658" max="6658" width="30.85546875" customWidth="1"/>
    <col min="6914" max="6914" width="30.85546875" customWidth="1"/>
    <col min="7170" max="7170" width="30.85546875" customWidth="1"/>
    <col min="7426" max="7426" width="30.85546875" customWidth="1"/>
    <col min="7682" max="7682" width="30.85546875" customWidth="1"/>
    <col min="7938" max="7938" width="30.85546875" customWidth="1"/>
    <col min="8194" max="8194" width="30.85546875" customWidth="1"/>
    <col min="8450" max="8450" width="30.85546875" customWidth="1"/>
    <col min="8706" max="8706" width="30.85546875" customWidth="1"/>
    <col min="8962" max="8962" width="30.85546875" customWidth="1"/>
    <col min="9218" max="9218" width="30.85546875" customWidth="1"/>
    <col min="9474" max="9474" width="30.85546875" customWidth="1"/>
    <col min="9730" max="9730" width="30.85546875" customWidth="1"/>
    <col min="9986" max="9986" width="30.85546875" customWidth="1"/>
    <col min="10242" max="10242" width="30.85546875" customWidth="1"/>
    <col min="10498" max="10498" width="30.85546875" customWidth="1"/>
    <col min="10754" max="10754" width="30.85546875" customWidth="1"/>
    <col min="11010" max="11010" width="30.85546875" customWidth="1"/>
    <col min="11266" max="11266" width="30.85546875" customWidth="1"/>
    <col min="11522" max="11522" width="30.85546875" customWidth="1"/>
    <col min="11778" max="11778" width="30.85546875" customWidth="1"/>
    <col min="12034" max="12034" width="30.85546875" customWidth="1"/>
    <col min="12290" max="12290" width="30.85546875" customWidth="1"/>
    <col min="12546" max="12546" width="30.85546875" customWidth="1"/>
    <col min="12802" max="12802" width="30.85546875" customWidth="1"/>
    <col min="13058" max="13058" width="30.85546875" customWidth="1"/>
    <col min="13314" max="13314" width="30.85546875" customWidth="1"/>
    <col min="13570" max="13570" width="30.85546875" customWidth="1"/>
    <col min="13826" max="13826" width="30.85546875" customWidth="1"/>
    <col min="14082" max="14082" width="30.85546875" customWidth="1"/>
    <col min="14338" max="14338" width="30.85546875" customWidth="1"/>
    <col min="14594" max="14594" width="30.85546875" customWidth="1"/>
    <col min="14850" max="14850" width="30.85546875" customWidth="1"/>
    <col min="15106" max="15106" width="30.85546875" customWidth="1"/>
    <col min="15362" max="15362" width="30.85546875" customWidth="1"/>
    <col min="15618" max="15618" width="30.85546875" customWidth="1"/>
    <col min="15874" max="15874" width="30.85546875" customWidth="1"/>
    <col min="16130" max="16130" width="30.85546875" customWidth="1"/>
  </cols>
  <sheetData>
    <row r="1" spans="1:4" ht="25.5" x14ac:dyDescent="0.25">
      <c r="A1" s="57" t="s">
        <v>82</v>
      </c>
      <c r="B1" s="57" t="s">
        <v>83</v>
      </c>
      <c r="C1" s="57" t="s">
        <v>84</v>
      </c>
      <c r="D1" s="57" t="s">
        <v>53</v>
      </c>
    </row>
    <row r="2" spans="1:4" x14ac:dyDescent="0.25">
      <c r="B2" s="58" t="s">
        <v>0</v>
      </c>
      <c r="C2" s="58" t="s">
        <v>1</v>
      </c>
      <c r="D2" s="58" t="s">
        <v>2</v>
      </c>
    </row>
    <row r="3" spans="1:4" x14ac:dyDescent="0.25">
      <c r="A3">
        <v>1</v>
      </c>
      <c r="B3" s="23"/>
      <c r="C3" s="23"/>
      <c r="D3" s="23"/>
    </row>
    <row r="4" spans="1:4" x14ac:dyDescent="0.25">
      <c r="A4">
        <v>2</v>
      </c>
      <c r="B4" s="8"/>
      <c r="C4" s="8"/>
      <c r="D4" s="9"/>
    </row>
    <row r="5" spans="1:4" x14ac:dyDescent="0.25">
      <c r="A5">
        <v>3</v>
      </c>
      <c r="B5" s="8"/>
      <c r="C5" s="8"/>
      <c r="D5" s="9"/>
    </row>
    <row r="6" spans="1:4" x14ac:dyDescent="0.25">
      <c r="A6" s="63">
        <v>4</v>
      </c>
      <c r="B6" s="8"/>
      <c r="C6" s="8"/>
      <c r="D6" s="9"/>
    </row>
    <row r="7" spans="1:4" x14ac:dyDescent="0.25">
      <c r="A7" s="63">
        <v>5</v>
      </c>
      <c r="B7" s="8"/>
      <c r="C7" s="8"/>
      <c r="D7" s="9"/>
    </row>
    <row r="8" spans="1:4" x14ac:dyDescent="0.25">
      <c r="A8" s="63">
        <v>6</v>
      </c>
      <c r="B8" s="8"/>
      <c r="C8" s="8"/>
      <c r="D8" s="9"/>
    </row>
    <row r="9" spans="1:4" x14ac:dyDescent="0.25">
      <c r="A9" s="63">
        <v>7</v>
      </c>
      <c r="B9" s="8"/>
      <c r="C9" s="8"/>
      <c r="D9" s="9"/>
    </row>
    <row r="10" spans="1:4" x14ac:dyDescent="0.25">
      <c r="A10" s="63">
        <v>8</v>
      </c>
      <c r="B10" s="8"/>
      <c r="C10" s="8"/>
      <c r="D10" s="9"/>
    </row>
    <row r="11" spans="1:4" x14ac:dyDescent="0.25">
      <c r="A11" s="63">
        <v>9</v>
      </c>
      <c r="B11" s="8"/>
      <c r="C11" s="8"/>
      <c r="D11" s="9"/>
    </row>
    <row r="12" spans="1:4" x14ac:dyDescent="0.25">
      <c r="A12" s="63">
        <v>10</v>
      </c>
      <c r="B12" s="8"/>
      <c r="C12" s="8"/>
      <c r="D12" s="9"/>
    </row>
    <row r="13" spans="1:4" x14ac:dyDescent="0.25">
      <c r="A13" s="63">
        <v>11</v>
      </c>
      <c r="B13" s="8"/>
      <c r="C13" s="8"/>
      <c r="D13" s="9"/>
    </row>
    <row r="14" spans="1:4" x14ac:dyDescent="0.25">
      <c r="A14" s="63">
        <v>12</v>
      </c>
      <c r="B14" s="8"/>
      <c r="C14" s="8"/>
      <c r="D14" s="9"/>
    </row>
    <row r="15" spans="1:4" x14ac:dyDescent="0.25">
      <c r="A15" s="63">
        <v>13</v>
      </c>
      <c r="B15" s="8"/>
      <c r="C15" s="8"/>
      <c r="D15" s="9"/>
    </row>
    <row r="16" spans="1:4" x14ac:dyDescent="0.25">
      <c r="A16" s="63">
        <v>14</v>
      </c>
      <c r="B16" s="8"/>
      <c r="C16" s="8"/>
      <c r="D16" s="9"/>
    </row>
    <row r="17" spans="1:4" x14ac:dyDescent="0.25">
      <c r="A17" s="63">
        <v>15</v>
      </c>
      <c r="B17" s="8"/>
      <c r="C17" s="8"/>
      <c r="D17" s="9"/>
    </row>
    <row r="18" spans="1:4" x14ac:dyDescent="0.25">
      <c r="A18" s="63">
        <v>16</v>
      </c>
      <c r="B18" s="8"/>
      <c r="C18" s="8"/>
      <c r="D18" s="9"/>
    </row>
    <row r="19" spans="1:4" x14ac:dyDescent="0.25">
      <c r="A19" s="63">
        <v>17</v>
      </c>
      <c r="B19" s="8"/>
      <c r="C19" s="8"/>
      <c r="D19" s="9"/>
    </row>
    <row r="20" spans="1:4" x14ac:dyDescent="0.25">
      <c r="A20" s="63">
        <v>18</v>
      </c>
      <c r="B20" s="8"/>
      <c r="C20" s="8"/>
      <c r="D20" s="9"/>
    </row>
    <row r="21" spans="1:4" x14ac:dyDescent="0.25">
      <c r="A21" s="63">
        <v>19</v>
      </c>
      <c r="B21" s="8"/>
      <c r="C21" s="8"/>
      <c r="D21" s="9"/>
    </row>
    <row r="22" spans="1:4" x14ac:dyDescent="0.25">
      <c r="A22" s="63">
        <v>20</v>
      </c>
      <c r="B22" s="8"/>
      <c r="C22" s="8"/>
      <c r="D22" s="9"/>
    </row>
    <row r="23" spans="1:4" x14ac:dyDescent="0.25">
      <c r="A23" s="63">
        <v>21</v>
      </c>
      <c r="B23" s="8"/>
      <c r="C23" s="8"/>
      <c r="D23" s="9"/>
    </row>
    <row r="24" spans="1:4" x14ac:dyDescent="0.25">
      <c r="A24" s="63">
        <v>22</v>
      </c>
      <c r="B24" s="8"/>
      <c r="C24" s="8"/>
      <c r="D24" s="9"/>
    </row>
    <row r="25" spans="1:4" x14ac:dyDescent="0.25">
      <c r="A25" s="63">
        <v>23</v>
      </c>
      <c r="B25" s="8"/>
      <c r="C25" s="8"/>
      <c r="D25" s="9"/>
    </row>
    <row r="26" spans="1:4" x14ac:dyDescent="0.25">
      <c r="A26" s="63">
        <v>24</v>
      </c>
      <c r="B26" s="8"/>
      <c r="C26" s="8"/>
      <c r="D26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25" sqref="D25"/>
    </sheetView>
  </sheetViews>
  <sheetFormatPr defaultColWidth="36.5703125" defaultRowHeight="15" x14ac:dyDescent="0.25"/>
  <cols>
    <col min="1" max="1" width="26.5703125" customWidth="1"/>
    <col min="2" max="2" width="10.140625" customWidth="1"/>
    <col min="3" max="3" width="25.7109375" customWidth="1"/>
  </cols>
  <sheetData>
    <row r="1" spans="1:6" x14ac:dyDescent="0.25">
      <c r="A1" s="106" t="s">
        <v>32</v>
      </c>
      <c r="B1" s="107"/>
      <c r="C1" s="108"/>
    </row>
    <row r="2" spans="1:6" ht="35.25" customHeight="1" x14ac:dyDescent="0.25">
      <c r="A2" s="101">
        <f>'Tabela 1'!D2</f>
        <v>0</v>
      </c>
      <c r="B2" s="102"/>
      <c r="C2" s="11" t="str">
        <f>'Tabela 1'!D4</f>
        <v>B</v>
      </c>
    </row>
    <row r="3" spans="1:6" x14ac:dyDescent="0.25">
      <c r="A3" s="115" t="s">
        <v>33</v>
      </c>
      <c r="B3" s="116"/>
      <c r="C3" s="2" t="s">
        <v>34</v>
      </c>
    </row>
    <row r="4" spans="1:6" x14ac:dyDescent="0.25">
      <c r="A4" s="115" t="s">
        <v>0</v>
      </c>
      <c r="B4" s="116"/>
      <c r="C4" s="2" t="s">
        <v>1</v>
      </c>
      <c r="F4" s="53">
        <v>0</v>
      </c>
    </row>
    <row r="5" spans="1:6" x14ac:dyDescent="0.25">
      <c r="A5" s="104" t="s">
        <v>35</v>
      </c>
      <c r="B5" s="105"/>
      <c r="C5" s="12"/>
      <c r="F5" s="53">
        <v>0.05</v>
      </c>
    </row>
    <row r="6" spans="1:6" x14ac:dyDescent="0.25">
      <c r="A6" s="117" t="s">
        <v>75</v>
      </c>
      <c r="B6" s="118"/>
      <c r="C6" s="13"/>
      <c r="F6" s="53">
        <v>0.15</v>
      </c>
    </row>
    <row r="7" spans="1:6" x14ac:dyDescent="0.25">
      <c r="A7" s="104" t="s">
        <v>36</v>
      </c>
      <c r="B7" s="105"/>
      <c r="C7" s="14"/>
      <c r="F7" s="53">
        <v>0.13</v>
      </c>
    </row>
    <row r="8" spans="1:6" x14ac:dyDescent="0.25">
      <c r="A8" s="117" t="s">
        <v>76</v>
      </c>
      <c r="B8" s="118"/>
      <c r="C8" s="13"/>
      <c r="F8" s="53">
        <v>0.23</v>
      </c>
    </row>
    <row r="9" spans="1:6" x14ac:dyDescent="0.25">
      <c r="A9" s="117" t="s">
        <v>47</v>
      </c>
      <c r="B9" s="118"/>
      <c r="C9" s="13"/>
      <c r="F9" s="54"/>
    </row>
    <row r="10" spans="1:6" x14ac:dyDescent="0.25">
      <c r="A10" s="119" t="s">
        <v>37</v>
      </c>
      <c r="B10" s="120"/>
      <c r="C10" s="15">
        <f>SUM(C8:C9)</f>
        <v>0</v>
      </c>
    </row>
    <row r="11" spans="1:6" x14ac:dyDescent="0.25">
      <c r="A11" s="121" t="s">
        <v>38</v>
      </c>
      <c r="B11" s="122"/>
      <c r="C11" s="14">
        <f>C6-C10</f>
        <v>0</v>
      </c>
    </row>
    <row r="12" spans="1:6" ht="38.25" x14ac:dyDescent="0.25">
      <c r="A12" s="36" t="s">
        <v>39</v>
      </c>
      <c r="B12" s="35">
        <v>0.05</v>
      </c>
      <c r="C12" s="14">
        <f>C11*B12</f>
        <v>0</v>
      </c>
    </row>
    <row r="13" spans="1:6" x14ac:dyDescent="0.25">
      <c r="A13" s="121" t="s">
        <v>40</v>
      </c>
      <c r="B13" s="122"/>
      <c r="C13" s="14">
        <f>C11-C12</f>
        <v>0</v>
      </c>
    </row>
    <row r="14" spans="1:6" x14ac:dyDescent="0.25">
      <c r="A14" s="121" t="s">
        <v>41</v>
      </c>
      <c r="B14" s="122"/>
      <c r="C14" s="14">
        <f>'Tabela 1'!K24</f>
        <v>0</v>
      </c>
    </row>
    <row r="15" spans="1:6" x14ac:dyDescent="0.25">
      <c r="A15" s="121" t="s">
        <v>42</v>
      </c>
      <c r="B15" s="122"/>
      <c r="C15" s="14">
        <f>'Tabela 1'!N30</f>
        <v>0</v>
      </c>
    </row>
    <row r="16" spans="1:6" x14ac:dyDescent="0.25">
      <c r="A16" s="16"/>
      <c r="B16" s="16"/>
      <c r="C16" s="16"/>
    </row>
    <row r="17" spans="1:3" x14ac:dyDescent="0.25">
      <c r="A17" s="109" t="s">
        <v>43</v>
      </c>
      <c r="B17" s="110"/>
      <c r="C17" s="111"/>
    </row>
    <row r="18" spans="1:3" ht="25.5" customHeight="1" x14ac:dyDescent="0.25">
      <c r="A18" s="104" t="s">
        <v>44</v>
      </c>
      <c r="B18" s="105"/>
      <c r="C18" s="17">
        <f>((C9+C13)*5)+(C15-C14)</f>
        <v>0</v>
      </c>
    </row>
    <row r="19" spans="1:3" x14ac:dyDescent="0.25">
      <c r="A19" s="112" t="s">
        <v>77</v>
      </c>
      <c r="B19" s="113"/>
      <c r="C19" s="114"/>
    </row>
    <row r="20" spans="1:3" ht="33.75" customHeight="1" x14ac:dyDescent="0.25">
      <c r="A20" s="112" t="s">
        <v>45</v>
      </c>
      <c r="B20" s="113"/>
      <c r="C20" s="114"/>
    </row>
    <row r="21" spans="1:3" ht="26.25" customHeight="1" x14ac:dyDescent="0.25">
      <c r="A21" s="103" t="s">
        <v>46</v>
      </c>
      <c r="B21" s="103"/>
      <c r="C21" s="18">
        <f>((C9+C13)*10)+(C15-C14)</f>
        <v>0</v>
      </c>
    </row>
  </sheetData>
  <dataConsolidate/>
  <mergeCells count="19">
    <mergeCell ref="A13:B13"/>
    <mergeCell ref="A14:B14"/>
    <mergeCell ref="A15:B15"/>
    <mergeCell ref="A2:B2"/>
    <mergeCell ref="A21:B21"/>
    <mergeCell ref="A18:B18"/>
    <mergeCell ref="A1:C1"/>
    <mergeCell ref="A17:C17"/>
    <mergeCell ref="A19:C19"/>
    <mergeCell ref="A20:C20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dataValidations count="2">
    <dataValidation type="list" allowBlank="1" showInputMessage="1" showErrorMessage="1" sqref="B12">
      <formula1>$F$4:$F$8</formula1>
    </dataValidation>
    <dataValidation type="list" allowBlank="1" showInputMessage="1" showErrorMessage="1" sqref="F12">
      <formula1>$F$4:$F$8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grant size and taxes</vt:lpstr>
      <vt:lpstr>TITULLI i Aneksit</vt:lpstr>
      <vt:lpstr>Tabela 1</vt:lpstr>
      <vt:lpstr>Preventivi i zerave te punimeve</vt:lpstr>
      <vt:lpstr>Pasqyra e te ardhurave</vt:lpstr>
      <vt:lpstr>effluent</vt:lpstr>
      <vt:lpstr>grantrates</vt:lpstr>
      <vt:lpstr>rate</vt:lpstr>
      <vt:lpstr>taxation</vt:lpstr>
      <vt:lpstr>turnover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DPSA</dc:creator>
  <cp:lastModifiedBy>Saimir Musta</cp:lastModifiedBy>
  <cp:lastPrinted>2018-05-02T11:50:22Z</cp:lastPrinted>
  <dcterms:created xsi:type="dcterms:W3CDTF">2015-06-10T08:18:54Z</dcterms:created>
  <dcterms:modified xsi:type="dcterms:W3CDTF">2019-09-28T18:33:54Z</dcterms:modified>
</cp:coreProperties>
</file>